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<sst xmlns="http://schemas.openxmlformats.org/spreadsheetml/2006/main" count="43" uniqueCount="43">
  <si>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Rozpočet 2014 návrh</t>
  </si>
  <si>
    <t>Skutečnost 2013</t>
  </si>
  <si>
    <t>Plán 2014</t>
  </si>
  <si>
    <t>ZDROJE</t>
  </si>
  <si>
    <t>Minulé zdroje:</t>
  </si>
  <si>
    <t>* počáteční zůstatky z BÚ</t>
  </si>
  <si>
    <t>* počáteční zůstatky pokladny</t>
  </si>
  <si>
    <t>Finanční výnosy:</t>
  </si>
  <si>
    <t>* příjmy z dotací</t>
  </si>
  <si>
    <t>* příjmy úroků z vkladů a depozit</t>
  </si>
  <si>
    <t>Příjmy z podnikatelské činnosti</t>
  </si>
  <si>
    <t>* příležitostné příjmy</t>
  </si>
  <si>
    <t>Přijaté člen. příspěvky:</t>
  </si>
  <si>
    <t>* právnických osob</t>
  </si>
  <si>
    <t>NÁKLADY</t>
  </si>
  <si>
    <t>Náklady na nákupy:</t>
  </si>
  <si>
    <t>* kancelářské potřeby, DHM</t>
  </si>
  <si>
    <t>* HIM Značkový PC server Xeon E5, 16 GB RAM, 1 TB RAID pole, redundantní zdroje, 3 roky záruka, server do 24 hodin</t>
  </si>
  <si>
    <t>* NIM Licence katalogu Carmen nad 200.000 svazků, sleva 10%</t>
  </si>
  <si>
    <t xml:space="preserve">* DHM UPS APC Smart 1600 VA Rack mount </t>
  </si>
  <si>
    <t>* DNM  Licence Windows server 2012 Stand. + 5x win CAL + 5x Term CAL</t>
  </si>
  <si>
    <t>* DNM  2x Licence OAI provider Clavius SQL nad 200.000 sv.</t>
  </si>
  <si>
    <t>* DNM  Licence Lemmatizátor čestiny pro katalog Carmen</t>
  </si>
  <si>
    <t>* DNM Antivirus NOD pro Win 64bit.</t>
  </si>
  <si>
    <t xml:space="preserve">* DNM </t>
  </si>
  <si>
    <t>Náklady na služby:</t>
  </si>
  <si>
    <t>* poštovné</t>
  </si>
  <si>
    <t>* služby údržba dat, provoz LANius</t>
  </si>
  <si>
    <t>* Instalace SW a nastavení PC serveru v síti LAN</t>
  </si>
  <si>
    <t>* Instalace a nastavení OAI Provideru Clavius pro SK ČR</t>
  </si>
  <si>
    <t>* kontrola dat Justinová+ ext.</t>
  </si>
  <si>
    <t>* služby administrat. správy</t>
  </si>
  <si>
    <t>* Pohoda update</t>
  </si>
  <si>
    <t>* Instalace a nastavení katalogu Carmen pro titulování článků</t>
  </si>
  <si>
    <t xml:space="preserve">* Pronájem </t>
  </si>
  <si>
    <t>*ostatní služby</t>
  </si>
  <si>
    <t>* Konfigurace a migrace databází souborného katalogu článků</t>
  </si>
  <si>
    <t>Osobní náklady:</t>
  </si>
  <si>
    <t>* mzdy z dohody</t>
  </si>
  <si>
    <t>* pojistné</t>
  </si>
  <si>
    <t>Ostatní náklady</t>
  </si>
  <si>
    <t>*občerstvení</t>
  </si>
  <si>
    <t>Finanční zdroje na konci období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</si>
</sst>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Kč-405];[RED]\-#,##0.00\ [$Kč-405]"/>
    <numFmt numFmtId="166" formatCode="#,##0.00"/>
    <numFmt numFmtId="167" formatCode="@"/>
    <numFmt numFmtId="168" formatCode="_-* #,##0.00\ _K_č_-;\-* #,##0.00\ _K_č_-;_-* \-??\ _K_č_-;_-@_-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Border="1" applyAlignment="1">
      <alignment horizontal="center" wrapText="1"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  <xf numFmtId="164" fontId="1" fillId="0" borderId="1" xfId="0" applyFont="1" applyBorder="1" applyAlignment="1">
      <alignment horizontal="left" wrapText="1"/>
    </xf>
    <xf numFmtId="164" fontId="0" fillId="0" borderId="2" xfId="0" applyFont="1" applyBorder="1" applyAlignment="1">
      <alignment horizontal="left" wrapText="1"/>
    </xf>
    <xf numFmtId="166" fontId="1" fillId="0" borderId="2" xfId="0" applyNumberFormat="1" applyFont="1" applyBorder="1" applyAlignment="1">
      <alignment horizontal="right" wrapText="1"/>
    </xf>
    <xf numFmtId="167" fontId="1" fillId="0" borderId="2" xfId="0" applyNumberFormat="1" applyFont="1" applyBorder="1" applyAlignment="1">
      <alignment horizontal="right" wrapText="1"/>
    </xf>
    <xf numFmtId="166" fontId="1" fillId="0" borderId="3" xfId="15" applyNumberFormat="1" applyFont="1" applyFill="1" applyBorder="1" applyAlignment="1" applyProtection="1">
      <alignment horizontal="right" wrapText="1"/>
      <protection/>
    </xf>
    <xf numFmtId="164" fontId="1" fillId="0" borderId="4" xfId="0" applyFont="1" applyBorder="1" applyAlignment="1">
      <alignment horizontal="left" wrapText="1"/>
    </xf>
    <xf numFmtId="164" fontId="0" fillId="0" borderId="5" xfId="0" applyFont="1" applyBorder="1" applyAlignment="1">
      <alignment horizontal="left" wrapText="1"/>
    </xf>
    <xf numFmtId="165" fontId="0" fillId="0" borderId="6" xfId="0" applyNumberFormat="1" applyBorder="1" applyAlignment="1">
      <alignment/>
    </xf>
    <xf numFmtId="164" fontId="0" fillId="0" borderId="7" xfId="0" applyFont="1" applyBorder="1" applyAlignment="1">
      <alignment horizontal="left" wrapText="1"/>
    </xf>
    <xf numFmtId="164" fontId="0" fillId="0" borderId="6" xfId="0" applyFont="1" applyBorder="1" applyAlignment="1">
      <alignment horizontal="left" wrapText="1"/>
    </xf>
    <xf numFmtId="166" fontId="0" fillId="0" borderId="8" xfId="0" applyNumberFormat="1" applyFont="1" applyBorder="1" applyAlignment="1">
      <alignment/>
    </xf>
    <xf numFmtId="166" fontId="0" fillId="0" borderId="8" xfId="0" applyNumberFormat="1" applyFont="1" applyBorder="1" applyAlignment="1">
      <alignment wrapText="1"/>
    </xf>
    <xf numFmtId="164" fontId="1" fillId="0" borderId="7" xfId="0" applyFont="1" applyBorder="1" applyAlignment="1">
      <alignment horizontal="left" wrapText="1"/>
    </xf>
    <xf numFmtId="164" fontId="0" fillId="0" borderId="9" xfId="0" applyFont="1" applyBorder="1" applyAlignment="1">
      <alignment horizontal="left" wrapText="1"/>
    </xf>
    <xf numFmtId="164" fontId="0" fillId="0" borderId="10" xfId="0" applyFont="1" applyBorder="1" applyAlignment="1">
      <alignment horizontal="left" wrapText="1"/>
    </xf>
    <xf numFmtId="166" fontId="0" fillId="0" borderId="11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A1" sqref="A1:D42"/>
    </sheetView>
  </sheetViews>
  <sheetFormatPr defaultColWidth="11.421875" defaultRowHeight="12.75"/>
  <cols>
    <col min="1" max="1" width="11.57421875" style="0" customWidth="1"/>
    <col min="2" max="2" width="35.00390625" style="0" customWidth="1"/>
    <col min="3" max="3" width="29.140625" style="0" customWidth="1"/>
    <col min="4" max="4" width="28.28125" style="0" customWidth="1"/>
    <col min="5" max="16384" width="11.57421875" style="0" customWidth="1"/>
  </cols>
  <sheetData>
    <row r="1" spans="1:4" ht="14.25" customHeight="1">
      <c r="A1" s="1" t="s">
        <v>0</v>
      </c>
      <c r="B1" s="1"/>
      <c r="C1" s="2"/>
      <c r="D1" s="3"/>
    </row>
    <row r="2" spans="1:4" ht="14.25">
      <c r="A2" s="4"/>
      <c r="B2" s="5"/>
      <c r="C2" s="6" t="s">
        <v>1</v>
      </c>
      <c r="D2" s="7" t="s">
        <v>2</v>
      </c>
    </row>
    <row r="3" spans="1:4" ht="14.25" customHeight="1">
      <c r="A3" s="4" t="s">
        <v>3</v>
      </c>
      <c r="B3" s="4"/>
      <c r="C3" s="8">
        <f>C5+C6+C9+C13</f>
        <v>799905.47</v>
      </c>
      <c r="D3" s="8">
        <f>D5+D6+D9+D13+D8</f>
        <v>1076322.07</v>
      </c>
    </row>
    <row r="4" spans="1:4" ht="26.25">
      <c r="A4" s="9" t="s">
        <v>4</v>
      </c>
      <c r="B4" s="10"/>
      <c r="C4" s="2"/>
      <c r="D4" s="11"/>
    </row>
    <row r="5" spans="1:4" ht="14.25">
      <c r="A5" s="12"/>
      <c r="B5" s="13" t="s">
        <v>5</v>
      </c>
      <c r="C5" s="14">
        <v>445355.1</v>
      </c>
      <c r="D5" s="11">
        <v>484324.07</v>
      </c>
    </row>
    <row r="6" spans="1:4" ht="14.25">
      <c r="A6" s="12"/>
      <c r="B6" s="13" t="s">
        <v>6</v>
      </c>
      <c r="C6" s="15">
        <v>997</v>
      </c>
      <c r="D6" s="11">
        <v>2898</v>
      </c>
    </row>
    <row r="7" spans="1:4" ht="26.25">
      <c r="A7" s="16" t="s">
        <v>7</v>
      </c>
      <c r="B7" s="13"/>
      <c r="C7" s="14"/>
      <c r="D7" s="11"/>
    </row>
    <row r="8" spans="1:4" ht="14.25">
      <c r="A8" s="12"/>
      <c r="B8" s="13" t="s">
        <v>8</v>
      </c>
      <c r="C8" s="14"/>
      <c r="D8" s="11">
        <v>239000</v>
      </c>
    </row>
    <row r="9" spans="1:4" ht="14.25">
      <c r="A9" s="12"/>
      <c r="B9" s="13" t="s">
        <v>9</v>
      </c>
      <c r="C9" s="14">
        <v>553.37</v>
      </c>
      <c r="D9" s="11">
        <v>100</v>
      </c>
    </row>
    <row r="10" spans="1:4" ht="14.25" customHeight="1">
      <c r="A10" s="16" t="s">
        <v>10</v>
      </c>
      <c r="B10" s="16"/>
      <c r="C10" s="14"/>
      <c r="D10" s="11"/>
    </row>
    <row r="11" spans="1:4" ht="14.25">
      <c r="A11" s="12"/>
      <c r="B11" s="13" t="s">
        <v>11</v>
      </c>
      <c r="C11" s="14"/>
      <c r="D11" s="11">
        <v>0</v>
      </c>
    </row>
    <row r="12" spans="1:4" ht="38.25">
      <c r="A12" s="16" t="s">
        <v>12</v>
      </c>
      <c r="B12" s="13"/>
      <c r="C12" s="14"/>
      <c r="D12" s="11"/>
    </row>
    <row r="13" spans="1:4" ht="14.25">
      <c r="A13" s="17"/>
      <c r="B13" s="18" t="s">
        <v>13</v>
      </c>
      <c r="C13" s="19">
        <v>353000</v>
      </c>
      <c r="D13" s="11">
        <v>350000</v>
      </c>
    </row>
    <row r="14" spans="1:4" ht="14.25">
      <c r="A14" s="4" t="s">
        <v>14</v>
      </c>
      <c r="B14" s="5"/>
      <c r="C14" s="8">
        <f>C16+C26+C28+C29+C31+C32+C33+C36+C38+C41+C30+C19+C34+C24+C27</f>
        <v>312683.4</v>
      </c>
      <c r="D14" s="8">
        <f>SUM(D16:D41)</f>
        <v>782960</v>
      </c>
    </row>
    <row r="15" spans="1:4" ht="14.25" customHeight="1">
      <c r="A15" s="9" t="s">
        <v>15</v>
      </c>
      <c r="B15" s="9"/>
      <c r="C15" s="20"/>
      <c r="D15" s="11"/>
    </row>
    <row r="16" spans="1:4" ht="14.25">
      <c r="A16" s="12"/>
      <c r="B16" s="13" t="s">
        <v>16</v>
      </c>
      <c r="C16" s="14">
        <v>318</v>
      </c>
      <c r="D16" s="11">
        <v>1000</v>
      </c>
    </row>
    <row r="17" spans="1:4" ht="38.25">
      <c r="A17" s="12"/>
      <c r="B17" s="13" t="s">
        <v>17</v>
      </c>
      <c r="C17" s="14"/>
      <c r="D17" s="11">
        <v>99000</v>
      </c>
    </row>
    <row r="18" spans="1:4" ht="26.25">
      <c r="A18" s="12"/>
      <c r="B18" s="13" t="s">
        <v>18</v>
      </c>
      <c r="C18" s="14"/>
      <c r="D18" s="11">
        <v>118000</v>
      </c>
    </row>
    <row r="19" spans="1:4" ht="26.25">
      <c r="A19" s="12"/>
      <c r="B19" s="13" t="s">
        <v>19</v>
      </c>
      <c r="C19" s="14"/>
      <c r="D19" s="11">
        <v>19000</v>
      </c>
    </row>
    <row r="20" spans="1:4" ht="26.25">
      <c r="A20" s="12"/>
      <c r="B20" s="13" t="s">
        <v>20</v>
      </c>
      <c r="C20" s="14"/>
      <c r="D20" s="11">
        <v>15000</v>
      </c>
    </row>
    <row r="21" spans="1:4" ht="26.25">
      <c r="A21" s="12"/>
      <c r="B21" s="13" t="s">
        <v>21</v>
      </c>
      <c r="C21" s="14"/>
      <c r="D21" s="11">
        <v>54000</v>
      </c>
    </row>
    <row r="22" spans="1:4" ht="26.25">
      <c r="A22" s="12"/>
      <c r="B22" s="13" t="s">
        <v>22</v>
      </c>
      <c r="C22" s="14"/>
      <c r="D22" s="11">
        <v>19000</v>
      </c>
    </row>
    <row r="23" spans="1:4" ht="14.25">
      <c r="A23" s="12"/>
      <c r="B23" s="13" t="s">
        <v>23</v>
      </c>
      <c r="C23" s="14"/>
      <c r="D23" s="11">
        <v>3000</v>
      </c>
    </row>
    <row r="24" spans="1:4" ht="14.25">
      <c r="A24" s="12"/>
      <c r="B24" s="13" t="s">
        <v>24</v>
      </c>
      <c r="C24" s="14">
        <v>4233</v>
      </c>
      <c r="D24" s="11"/>
    </row>
    <row r="25" spans="1:4" ht="14.25" customHeight="1">
      <c r="A25" s="16" t="s">
        <v>25</v>
      </c>
      <c r="B25" s="16"/>
      <c r="C25" s="14"/>
      <c r="D25" s="11"/>
    </row>
    <row r="26" spans="1:4" ht="14.25">
      <c r="A26" s="12"/>
      <c r="B26" s="13" t="s">
        <v>26</v>
      </c>
      <c r="C26" s="14">
        <v>523</v>
      </c>
      <c r="D26" s="11">
        <v>500</v>
      </c>
    </row>
    <row r="27" spans="1:4" ht="14.25">
      <c r="A27" s="12"/>
      <c r="B27" s="13" t="s">
        <v>27</v>
      </c>
      <c r="C27" s="14">
        <v>20160</v>
      </c>
      <c r="D27" s="11">
        <v>20160</v>
      </c>
    </row>
    <row r="28" spans="1:4" ht="26.25">
      <c r="A28" s="12"/>
      <c r="B28" s="13" t="s">
        <v>28</v>
      </c>
      <c r="C28" s="14">
        <v>0</v>
      </c>
      <c r="D28" s="11">
        <v>12000</v>
      </c>
    </row>
    <row r="29" spans="1:4" ht="26.25">
      <c r="A29" s="12"/>
      <c r="B29" s="13" t="s">
        <v>29</v>
      </c>
      <c r="C29" s="14">
        <v>0</v>
      </c>
      <c r="D29" s="11">
        <v>17000</v>
      </c>
    </row>
    <row r="30" spans="1:4" ht="14.25">
      <c r="A30" s="12"/>
      <c r="B30" s="13" t="s">
        <v>30</v>
      </c>
      <c r="C30" s="14">
        <f>193550+44271</f>
        <v>237821</v>
      </c>
      <c r="D30" s="11">
        <v>320000</v>
      </c>
    </row>
    <row r="31" spans="1:4" ht="14.25">
      <c r="A31" s="12"/>
      <c r="B31" s="13" t="s">
        <v>31</v>
      </c>
      <c r="C31" s="14">
        <v>17000</v>
      </c>
      <c r="D31" s="11">
        <v>23000</v>
      </c>
    </row>
    <row r="32" spans="1:4" ht="14.25">
      <c r="A32" s="12"/>
      <c r="B32" s="13" t="s">
        <v>32</v>
      </c>
      <c r="C32" s="14">
        <v>2226.4</v>
      </c>
      <c r="D32" s="11">
        <v>2300</v>
      </c>
    </row>
    <row r="33" spans="1:4" ht="26.25">
      <c r="A33" s="12"/>
      <c r="B33" s="13" t="s">
        <v>33</v>
      </c>
      <c r="C33" s="14"/>
      <c r="D33" s="11">
        <v>12000</v>
      </c>
    </row>
    <row r="34" spans="1:4" ht="14.25">
      <c r="A34" s="12"/>
      <c r="B34" s="13" t="s">
        <v>34</v>
      </c>
      <c r="C34" s="14">
        <f>9946+2500+3400</f>
        <v>15846</v>
      </c>
      <c r="D34" s="11">
        <v>15000</v>
      </c>
    </row>
    <row r="35" spans="1:4" ht="14.25">
      <c r="A35" s="12"/>
      <c r="B35" s="13" t="s">
        <v>35</v>
      </c>
      <c r="C35" s="14"/>
      <c r="D35" s="11"/>
    </row>
    <row r="36" spans="1:4" ht="26.25">
      <c r="A36" s="12"/>
      <c r="B36" s="13" t="s">
        <v>36</v>
      </c>
      <c r="C36" s="14"/>
      <c r="D36" s="11">
        <v>17000</v>
      </c>
    </row>
    <row r="37" spans="1:4" ht="14.25" customHeight="1">
      <c r="A37" s="16" t="s">
        <v>37</v>
      </c>
      <c r="B37" s="16"/>
      <c r="C37" s="14"/>
      <c r="D37" s="11"/>
    </row>
    <row r="38" spans="1:4" ht="14.25">
      <c r="A38" s="12"/>
      <c r="B38" s="13" t="s">
        <v>38</v>
      </c>
      <c r="C38" s="14">
        <v>4600</v>
      </c>
      <c r="D38" s="11">
        <v>6000</v>
      </c>
    </row>
    <row r="39" spans="1:4" ht="14.25">
      <c r="A39" s="12"/>
      <c r="B39" s="13" t="s">
        <v>39</v>
      </c>
      <c r="C39" s="14"/>
      <c r="D39" s="11"/>
    </row>
    <row r="40" spans="1:4" ht="14.25" customHeight="1">
      <c r="A40" s="16" t="s">
        <v>40</v>
      </c>
      <c r="B40" s="16"/>
      <c r="C40" s="14"/>
      <c r="D40" s="11"/>
    </row>
    <row r="41" spans="1:4" ht="14.25">
      <c r="A41" s="17"/>
      <c r="B41" s="18" t="s">
        <v>41</v>
      </c>
      <c r="C41" s="19">
        <f>6098+3858</f>
        <v>9956</v>
      </c>
      <c r="D41" s="11">
        <v>10000</v>
      </c>
    </row>
    <row r="42" spans="1:4" ht="14.25" customHeight="1">
      <c r="A42" s="4" t="s">
        <v>42</v>
      </c>
      <c r="B42" s="4"/>
      <c r="C42" s="8">
        <f>C3-C14</f>
        <v>487222.06999999995</v>
      </c>
      <c r="D42" s="8">
        <f>D3-D14</f>
        <v>293362.07000000007</v>
      </c>
    </row>
  </sheetData>
  <sheetProtection selectLockedCells="1" selectUnlockedCells="1"/>
  <mergeCells count="8">
    <mergeCell ref="A1:B1"/>
    <mergeCell ref="A3:B3"/>
    <mergeCell ref="A10:B10"/>
    <mergeCell ref="A15:B15"/>
    <mergeCell ref="A25:B25"/>
    <mergeCell ref="A37:B37"/>
    <mergeCell ref="A40:B40"/>
    <mergeCell ref="A42:B4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2014-04-07T08:28:41Z</dcterms:created>
  <dcterms:modified xsi:type="dcterms:W3CDTF">2014-04-07T08:30:36Z</dcterms:modified>
  <cp:category/>
  <cp:version/>
  <cp:contentType/>
  <cp:contentStatus/>
  <cp:revision>1</cp:revision>
</cp:coreProperties>
</file>